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-poselenie-1\Desktop\2022-1\прокуратура Отчет об исполнени бюджета в Интернет\сдел\Альметьево\"/>
    </mc:Choice>
  </mc:AlternateContent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Доходы!$7:$8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Расходы!$A$1:$D$24</definedName>
  </definedNames>
  <calcPr calcId="162913"/>
</workbook>
</file>

<file path=xl/calcChain.xml><?xml version="1.0" encoding="utf-8"?>
<calcChain xmlns="http://schemas.openxmlformats.org/spreadsheetml/2006/main">
  <c r="C9" i="1" l="1"/>
  <c r="D5" i="2" l="1"/>
  <c r="D18" i="2"/>
  <c r="D9" i="1" l="1"/>
  <c r="D13" i="2" l="1"/>
  <c r="C13" i="2"/>
  <c r="D15" i="2"/>
  <c r="C15" i="2"/>
  <c r="C18" i="2"/>
  <c r="D21" i="2"/>
  <c r="C21" i="2"/>
  <c r="C5" i="2"/>
  <c r="D11" i="2"/>
  <c r="C11" i="2"/>
  <c r="D4" i="2" l="1"/>
  <c r="C4" i="2"/>
  <c r="G5" i="3" s="1"/>
  <c r="H5" i="3"/>
  <c r="C7" i="3" l="1"/>
  <c r="C8" i="3"/>
  <c r="C5" i="3"/>
  <c r="D7" i="3"/>
  <c r="D8" i="3"/>
  <c r="D5" i="3"/>
</calcChain>
</file>

<file path=xl/sharedStrings.xml><?xml version="1.0" encoding="utf-8"?>
<sst xmlns="http://schemas.openxmlformats.org/spreadsheetml/2006/main" count="93" uniqueCount="78">
  <si>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</si>
  <si>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</si>
  <si>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</si>
  <si>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</si>
  <si>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</si>
  <si>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</si>
  <si>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</si>
  <si>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</si>
  <si>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Код расхода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</si>
  <si>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</si>
  <si>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</si>
  <si>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</si>
  <si>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</si>
  <si>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</si>
  <si>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</si>
  <si>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</si>
  <si>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</si>
  <si>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</si>
  <si>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</si>
  <si>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</si>
  <si>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</si>
  <si>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</si>
  <si>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</si>
  <si>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</si>
  <si>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</si>
  <si>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</si>
  <si>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</si>
  <si>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</si>
  <si>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</si>
  <si>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</si>
  <si>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</si>
  <si>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</si>
  <si>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</si>
  <si>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</si>
  <si>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</si>
  <si>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</si>
  <si>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</si>
  <si>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</si>
  <si>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</si>
  <si>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</si>
  <si>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</si>
  <si>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ПРОЧИЕ НЕНАЛОГОВЫЕ ДОХОДЫ</t>
  </si>
  <si>
    <t>000 117 00000 00 0000 000</t>
  </si>
  <si>
    <t>Дорожное хозяйство (дорожные фонды)</t>
  </si>
  <si>
    <t>000 0409 0000000 000 000</t>
  </si>
  <si>
    <t>Обеспечение проведения выборов и референдумов</t>
  </si>
  <si>
    <t>000 0107 0000000 000 000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</si>
  <si>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</si>
  <si>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</si>
  <si>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</si>
  <si>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Другие вопросы в области национальной экономики</t>
  </si>
  <si>
    <t>000 0412 0000000 000 000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</si>
  <si>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</si>
  <si>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</si>
  <si>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</si>
  <si>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</si>
  <si>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</si>
  <si>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</si>
  <si>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</si>
  <si>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</si>
  <si>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</si>
  <si>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</si>
  <si>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</si>
  <si>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</si>
  <si>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ДОХОДЫ ОТ ПРОДАЖИ МАТЕРИАЛЬНЫХ И НЕМАТЕРИАЛЬНЫХ АКТИВОВ</t>
  </si>
  <si>
    <t>000 114 00000 00 0000 000</t>
  </si>
  <si>
    <t>000 0300 0000000 000 000</t>
  </si>
  <si>
    <t>000 0310 0000000 000 000</t>
  </si>
  <si>
    <t>Обеспечение пожарной безопасности</t>
  </si>
  <si>
    <t>ОБЕСПЕЧЕНИЕ ПОЖАРНОЙ БЕЗОПАСНОСТИ</t>
  </si>
  <si>
    <t>000 113 00000 00 0000 000</t>
  </si>
  <si>
    <t>ДОХОДЫ ОТ ОКАЗАНИЯ ПЛАТНЫХ УСЛУГ И КОМПЕНСАЦИИ ЗАТРАТ ГОСУДАРСТВА</t>
  </si>
  <si>
    <t>000 1000 0000000 000 000</t>
  </si>
  <si>
    <t>000 1003 0000000 000 000</t>
  </si>
  <si>
    <t>Социальное обеспечение населения</t>
  </si>
  <si>
    <t xml:space="preserve"> Утв. бюджетные назначения</t>
  </si>
  <si>
    <t xml:space="preserve"> Утв.бюджетные назначения </t>
  </si>
  <si>
    <t>Отчет об исполнении бюджета МКУ Исполнительный комитет  Альметьевского сельского поселения Елабужского муниципального района Республики Татарстан за 1 апреля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</si>
</sst>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0" xfId="0" applyNumberFormat="1" applyFont="1" applyFill="1" applyBorder="1" applyAlignment="1"/>
    <xf numFmtId="49" fontId="20" fillId="24" borderId="32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49" fontId="20" fillId="24" borderId="17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/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left" vertical="center" wrapText="1" shrinkToFit="1"/>
    </xf>
    <xf numFmtId="49" fontId="19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24" borderId="33" xfId="0" applyNumberFormat="1" applyFont="1" applyFill="1" applyBorder="1" applyAlignment="1">
      <alignment horizontal="left" vertical="center" wrapText="1" shrinkToFit="1"/>
    </xf>
    <xf numFmtId="49" fontId="19" fillId="24" borderId="15" xfId="0" applyNumberFormat="1" applyFont="1" applyFill="1" applyBorder="1" applyAlignment="1">
      <alignment horizontal="center" vertical="center" wrapText="1" shrinkToFit="1"/>
    </xf>
    <xf numFmtId="4" fontId="19" fillId="0" borderId="31" xfId="0" applyNumberFormat="1" applyFont="1" applyBorder="1" applyAlignment="1" applyProtection="1">
      <alignment horizontal="right" vertical="center" wrapText="1"/>
    </xf>
    <xf numFmtId="0" fontId="19" fillId="24" borderId="11" xfId="0" applyNumberFormat="1" applyFont="1" applyFill="1" applyBorder="1" applyAlignment="1">
      <alignment horizontal="left" vertical="center" wrapText="1" shrinkToFit="1"/>
    </xf>
    <xf numFmtId="49" fontId="19" fillId="24" borderId="20" xfId="0" applyNumberFormat="1" applyFont="1" applyFill="1" applyBorder="1" applyAlignment="1">
      <alignment horizontal="center" vertical="center" wrapText="1" shrinkToFit="1"/>
    </xf>
    <xf numFmtId="49" fontId="19" fillId="24" borderId="32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19" fillId="24" borderId="38" xfId="0" applyNumberFormat="1" applyFont="1" applyFill="1" applyBorder="1" applyAlignment="1">
      <alignment horizontal="center" vertical="center"/>
    </xf>
    <xf numFmtId="0" fontId="20" fillId="24" borderId="32" xfId="0" applyNumberFormat="1" applyFont="1" applyFill="1" applyBorder="1" applyAlignment="1">
      <alignment horizontal="left" vertical="top" wrapText="1" shrinkToFit="1"/>
    </xf>
    <xf numFmtId="49" fontId="20" fillId="24" borderId="35" xfId="0" applyNumberFormat="1" applyFont="1" applyFill="1" applyBorder="1" applyAlignment="1">
      <alignment horizontal="center" wrapText="1" shrinkToFit="1"/>
    </xf>
    <xf numFmtId="4" fontId="20" fillId="24" borderId="35" xfId="0" applyNumberFormat="1" applyFont="1" applyFill="1" applyBorder="1" applyAlignment="1">
      <alignment horizontal="right" wrapText="1" shrinkToFit="1"/>
    </xf>
    <xf numFmtId="4" fontId="20" fillId="24" borderId="36" xfId="0" applyNumberFormat="1" applyFont="1" applyFill="1" applyBorder="1" applyAlignment="1">
      <alignment horizontal="right" wrapText="1" shrinkToFit="1"/>
    </xf>
    <xf numFmtId="49" fontId="19" fillId="24" borderId="0" xfId="0" applyNumberFormat="1" applyFont="1" applyFill="1" applyAlignment="1">
      <alignment wrapText="1" shrinkToFit="1"/>
    </xf>
    <xf numFmtId="0" fontId="19" fillId="24" borderId="10" xfId="0" applyNumberFormat="1" applyFont="1" applyFill="1" applyBorder="1" applyAlignment="1">
      <alignment horizontal="left" vertical="top" wrapText="1" shrinkToFit="1"/>
    </xf>
    <xf numFmtId="49" fontId="19" fillId="24" borderId="21" xfId="0" applyNumberFormat="1" applyFont="1" applyFill="1" applyBorder="1" applyAlignment="1">
      <alignment horizontal="center" wrapText="1" shrinkToFit="1"/>
    </xf>
    <xf numFmtId="0" fontId="19" fillId="24" borderId="33" xfId="0" applyNumberFormat="1" applyFont="1" applyFill="1" applyBorder="1" applyAlignment="1">
      <alignment horizontal="left" vertical="top" wrapText="1" shrinkToFit="1"/>
    </xf>
    <xf numFmtId="49" fontId="19" fillId="24" borderId="15" xfId="0" applyNumberFormat="1" applyFont="1" applyFill="1" applyBorder="1" applyAlignment="1">
      <alignment horizontal="center" wrapText="1" shrinkToFit="1"/>
    </xf>
    <xf numFmtId="4" fontId="19" fillId="0" borderId="37" xfId="0" applyNumberFormat="1" applyFont="1" applyBorder="1" applyAlignment="1" applyProtection="1">
      <alignment horizontal="right" vertical="center" wrapText="1"/>
    </xf>
    <xf numFmtId="4" fontId="20" fillId="24" borderId="16" xfId="0" applyNumberFormat="1" applyFont="1" applyFill="1" applyBorder="1" applyAlignment="1">
      <alignment horizontal="right" wrapText="1" shrinkToFit="1"/>
    </xf>
    <xf numFmtId="49" fontId="19" fillId="24" borderId="20" xfId="0" applyNumberFormat="1" applyFont="1" applyFill="1" applyBorder="1" applyAlignment="1">
      <alignment horizontal="center" wrapText="1" shrinkToFit="1"/>
    </xf>
    <xf numFmtId="49" fontId="19" fillId="24" borderId="0" xfId="0" applyNumberFormat="1" applyFont="1" applyFill="1" applyAlignment="1">
      <alignment vertical="center"/>
    </xf>
    <xf numFmtId="49" fontId="19" fillId="24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42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wrapText="1"/>
    </xf>
    <xf numFmtId="2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18" xfId="0" applyNumberFormat="1" applyFont="1" applyBorder="1" applyAlignment="1">
      <alignment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" fontId="19" fillId="0" borderId="28" xfId="0" applyNumberFormat="1" applyFont="1" applyFill="1" applyBorder="1" applyAlignment="1">
      <alignment horizontal="right" vertical="center" wrapText="1"/>
    </xf>
    <xf numFmtId="4" fontId="19" fillId="0" borderId="29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19" xfId="0" applyNumberFormat="1" applyFont="1" applyBorder="1" applyAlignment="1">
      <alignment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20" fillId="0" borderId="43" xfId="0" applyNumberFormat="1" applyFont="1" applyBorder="1" applyAlignment="1">
      <alignment vertical="center" wrapText="1"/>
    </xf>
    <xf numFmtId="49" fontId="20" fillId="0" borderId="44" xfId="0" applyNumberFormat="1" applyFont="1" applyBorder="1" applyAlignment="1">
      <alignment horizontal="center" vertical="center" wrapText="1"/>
    </xf>
    <xf numFmtId="4" fontId="20" fillId="0" borderId="45" xfId="0" applyNumberFormat="1" applyFont="1" applyFill="1" applyBorder="1" applyAlignment="1">
      <alignment horizontal="right" vertical="center" wrapText="1"/>
    </xf>
    <xf numFmtId="4" fontId="20" fillId="0" borderId="41" xfId="0" applyNumberFormat="1" applyFont="1" applyFill="1" applyBorder="1" applyAlignment="1">
      <alignment horizontal="right" vertical="center" wrapText="1"/>
    </xf>
    <xf numFmtId="49" fontId="19" fillId="0" borderId="40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24" borderId="11" xfId="0" applyNumberFormat="1" applyFont="1" applyFill="1" applyBorder="1" applyAlignment="1" applyProtection="1">
      <alignment horizontal="left" vertical="top" wrapText="1"/>
    </xf>
    <xf numFmtId="49" fontId="20" fillId="24" borderId="32" xfId="0" applyNumberFormat="1" applyFont="1" applyFill="1" applyBorder="1" applyAlignment="1">
      <alignment vertical="center" wrapText="1"/>
    </xf>
    <xf numFmtId="4" fontId="19" fillId="24" borderId="38" xfId="0" applyNumberFormat="1" applyFont="1" applyFill="1" applyBorder="1" applyAlignment="1">
      <alignment horizontal="right"/>
    </xf>
    <xf numFmtId="4" fontId="19" fillId="0" borderId="45" xfId="0" applyNumberFormat="1" applyFont="1" applyFill="1" applyBorder="1" applyAlignment="1">
      <alignment horizontal="right" vertical="center" wrapText="1"/>
    </xf>
    <xf numFmtId="4" fontId="19" fillId="0" borderId="41" xfId="0" applyNumberFormat="1" applyFont="1" applyFill="1" applyBorder="1" applyAlignment="1">
      <alignment horizontal="right" vertical="center" wrapText="1"/>
    </xf>
    <xf numFmtId="49" fontId="20" fillId="0" borderId="46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center" vertical="center"/>
    </xf>
    <xf numFmtId="4" fontId="20" fillId="24" borderId="22" xfId="0" applyNumberFormat="1" applyFont="1" applyFill="1" applyBorder="1" applyAlignment="1"/>
    <xf numFmtId="4" fontId="20" fillId="24" borderId="47" xfId="0" applyNumberFormat="1" applyFont="1" applyFill="1" applyBorder="1" applyAlignment="1"/>
    <xf numFmtId="49" fontId="19" fillId="24" borderId="22" xfId="0" applyNumberFormat="1" applyFont="1" applyFill="1" applyBorder="1" applyAlignment="1">
      <alignment horizontal="center" vertical="center" wrapText="1"/>
    </xf>
    <xf numFmtId="0" fontId="19" fillId="24" borderId="32" xfId="0" applyNumberFormat="1" applyFont="1" applyFill="1" applyBorder="1" applyAlignment="1">
      <alignment horizontal="left" vertical="top" wrapText="1" shrinkToFit="1"/>
    </xf>
    <xf numFmtId="49" fontId="19" fillId="24" borderId="35" xfId="0" applyNumberFormat="1" applyFont="1" applyFill="1" applyBorder="1" applyAlignment="1">
      <alignment horizontal="center" wrapText="1" shrinkToFit="1"/>
    </xf>
    <xf numFmtId="0" fontId="19" fillId="24" borderId="48" xfId="0" applyNumberFormat="1" applyFont="1" applyFill="1" applyBorder="1" applyAlignment="1">
      <alignment horizontal="left" vertical="top" wrapText="1" shrinkToFit="1"/>
    </xf>
    <xf numFmtId="49" fontId="19" fillId="24" borderId="49" xfId="0" applyNumberFormat="1" applyFont="1" applyFill="1" applyBorder="1" applyAlignment="1">
      <alignment horizontal="center" wrapText="1" shrinkToFit="1"/>
    </xf>
    <xf numFmtId="49" fontId="20" fillId="24" borderId="32" xfId="0" applyNumberFormat="1" applyFont="1" applyFill="1" applyBorder="1" applyAlignment="1">
      <alignment horizontal="left" vertical="top"/>
    </xf>
    <xf numFmtId="49" fontId="20" fillId="24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right"/>
    </xf>
    <xf numFmtId="4" fontId="20" fillId="24" borderId="38" xfId="0" applyNumberFormat="1" applyFont="1" applyFill="1" applyBorder="1" applyAlignment="1">
      <alignment horizontal="right"/>
    </xf>
    <xf numFmtId="49" fontId="19" fillId="24" borderId="23" xfId="0" applyNumberFormat="1" applyFont="1" applyFill="1" applyBorder="1" applyAlignment="1">
      <alignment horizontal="center" vertical="center" wrapText="1"/>
    </xf>
    <xf numFmtId="49" fontId="19" fillId="24" borderId="50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 applyProtection="1">
      <alignment horizontal="right" vertical="center" wrapText="1"/>
    </xf>
    <xf numFmtId="4" fontId="19" fillId="0" borderId="38" xfId="0" applyNumberFormat="1" applyFont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>
      <alignment horizontal="right"/>
    </xf>
    <xf numFmtId="4" fontId="19" fillId="24" borderId="12" xfId="0" applyNumberFormat="1" applyFont="1" applyFill="1" applyBorder="1" applyAlignment="1" applyProtection="1">
      <alignment horizontal="right" vertical="center" wrapText="1"/>
    </xf>
    <xf numFmtId="4" fontId="19" fillId="24" borderId="13" xfId="0" applyNumberFormat="1" applyFont="1" applyFill="1" applyBorder="1" applyAlignment="1" applyProtection="1">
      <alignment horizontal="right" vertical="center" wrapText="1"/>
    </xf>
    <xf numFmtId="4" fontId="19" fillId="24" borderId="31" xfId="0" applyNumberFormat="1" applyFont="1" applyFill="1" applyBorder="1" applyAlignment="1" applyProtection="1">
      <alignment horizontal="right" vertical="center" wrapText="1"/>
    </xf>
    <xf numFmtId="4" fontId="19" fillId="24" borderId="29" xfId="0" applyNumberFormat="1" applyFont="1" applyFill="1" applyBorder="1" applyAlignment="1" applyProtection="1">
      <alignment horizontal="right" vertical="center" wrapText="1"/>
    </xf>
    <xf numFmtId="4" fontId="19" fillId="24" borderId="14" xfId="0" applyNumberFormat="1" applyFont="1" applyFill="1" applyBorder="1" applyAlignment="1" applyProtection="1">
      <alignment horizontal="right" vertical="center" wrapText="1"/>
    </xf>
    <xf numFmtId="4" fontId="19" fillId="24" borderId="34" xfId="0" applyNumberFormat="1" applyFont="1" applyFill="1" applyBorder="1" applyAlignment="1" applyProtection="1">
      <alignment horizontal="right" vertical="center" wrapText="1"/>
    </xf>
    <xf numFmtId="0" fontId="19" fillId="24" borderId="51" xfId="0" applyNumberFormat="1" applyFont="1" applyFill="1" applyBorder="1" applyAlignment="1">
      <alignment horizontal="left" vertical="top" wrapText="1" shrinkToFit="1"/>
    </xf>
    <xf numFmtId="49" fontId="19" fillId="24" borderId="52" xfId="0" applyNumberFormat="1" applyFont="1" applyFill="1" applyBorder="1" applyAlignment="1">
      <alignment horizontal="center" wrapText="1" shrinkToFit="1"/>
    </xf>
    <xf numFmtId="0" fontId="19" fillId="24" borderId="48" xfId="0" applyNumberFormat="1" applyFont="1" applyFill="1" applyBorder="1" applyAlignment="1">
      <alignment horizontal="left" vertical="center" wrapText="1" indent="1" shrinkToFit="1"/>
    </xf>
    <xf numFmtId="49" fontId="19" fillId="24" borderId="49" xfId="0" applyNumberFormat="1" applyFont="1" applyFill="1" applyBorder="1" applyAlignment="1">
      <alignment horizontal="center" vertical="center" wrapText="1" shrinkToFit="1"/>
    </xf>
    <xf numFmtId="0" fontId="20" fillId="24" borderId="32" xfId="0" applyNumberFormat="1" applyFont="1" applyFill="1" applyBorder="1" applyAlignment="1">
      <alignment horizontal="left" vertical="center" wrapText="1" indent="1" shrinkToFit="1"/>
    </xf>
    <xf numFmtId="49" fontId="20" fillId="24" borderId="35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0"/>
  <sheetViews>
    <sheetView showGridLines="0" tabSelected="1" view="pageBreakPreview" zoomScale="60" zoomScaleNormal="100" workbookViewId="0">
      <selection activeCell="A5" sqref="A5"/>
    </sheetView>
  </sheetViews>
  <sheetFormatPr defaultRowHeight="20.25" x14ac:dyDescent="0.3"/>
  <cols>
    <col min="1" max="1" width="58.140625" style="1" customWidth="1"/>
    <col min="2" max="2" width="35.7109375" style="1" customWidth="1"/>
    <col min="3" max="3" width="31" style="1" customWidth="1"/>
    <col min="4" max="4" width="38" style="1" customWidth="1"/>
    <col min="5" max="101" width="9.140625" style="2"/>
    <col min="102" max="103" width="72.140625" style="2" hidden="1" customWidth="1"/>
    <col min="104" max="16384" width="9.140625" style="2"/>
  </cols>
  <sheetData>
    <row r="1" spans="1:103" x14ac:dyDescent="0.3">
      <c r="D1" s="2" t="s">
        <v>62</v>
      </c>
    </row>
    <row r="4" spans="1:103" s="1" customFormat="1" ht="57.75" customHeight="1" x14ac:dyDescent="0.3">
      <c r="A4" s="101" t="s">
        <v>77</v>
      </c>
      <c r="B4" s="101"/>
      <c r="C4" s="101"/>
      <c r="D4" s="101"/>
    </row>
    <row r="5" spans="1:103" s="1" customFormat="1" ht="15.75" customHeight="1" x14ac:dyDescent="0.3">
      <c r="A5" s="3" t="s">
        <v>63</v>
      </c>
    </row>
    <row r="6" spans="1:103" s="1" customFormat="1" ht="33.75" customHeight="1" thickBot="1" x14ac:dyDescent="0.35">
      <c r="A6" s="102" t="s">
        <v>6</v>
      </c>
      <c r="B6" s="102"/>
      <c r="C6" s="102"/>
      <c r="D6" s="4"/>
    </row>
    <row r="7" spans="1:103" s="8" customFormat="1" ht="89.25" customHeight="1" thickBot="1" x14ac:dyDescent="0.35">
      <c r="A7" s="5" t="s">
        <v>0</v>
      </c>
      <c r="B7" s="6" t="s">
        <v>7</v>
      </c>
      <c r="C7" s="6" t="s">
        <v>75</v>
      </c>
      <c r="D7" s="7" t="s">
        <v>37</v>
      </c>
    </row>
    <row r="8" spans="1:103" ht="33.75" customHeight="1" thickBot="1" x14ac:dyDescent="0.35">
      <c r="A8" s="9">
        <v>1</v>
      </c>
      <c r="B8" s="10" t="s">
        <v>38</v>
      </c>
      <c r="C8" s="10" t="s">
        <v>12</v>
      </c>
      <c r="D8" s="11" t="s">
        <v>39</v>
      </c>
    </row>
    <row r="9" spans="1:103" ht="45" customHeight="1" thickBot="1" x14ac:dyDescent="0.35">
      <c r="A9" s="71" t="s">
        <v>1</v>
      </c>
      <c r="B9" s="72" t="s">
        <v>4</v>
      </c>
      <c r="C9" s="73">
        <f>SUM(C10:C17)</f>
        <v>3262483.08</v>
      </c>
      <c r="D9" s="74">
        <f>SUM(D10:D17)</f>
        <v>1946901.1099999999</v>
      </c>
    </row>
    <row r="10" spans="1:103" ht="101.25" customHeight="1" x14ac:dyDescent="0.3">
      <c r="A10" s="12" t="s">
        <v>13</v>
      </c>
      <c r="B10" s="13" t="s">
        <v>14</v>
      </c>
      <c r="C10" s="89">
        <v>11000</v>
      </c>
      <c r="D10" s="90">
        <v>1713.48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</row>
    <row r="11" spans="1:103" ht="101.25" customHeight="1" x14ac:dyDescent="0.3">
      <c r="A11" s="15" t="s">
        <v>15</v>
      </c>
      <c r="B11" s="16" t="s">
        <v>16</v>
      </c>
      <c r="C11" s="91">
        <v>3000</v>
      </c>
      <c r="D11" s="92">
        <v>3503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</row>
    <row r="12" spans="1:103" ht="101.25" customHeight="1" x14ac:dyDescent="0.3">
      <c r="A12" s="15" t="s">
        <v>17</v>
      </c>
      <c r="B12" s="16" t="s">
        <v>18</v>
      </c>
      <c r="C12" s="91">
        <v>20000</v>
      </c>
      <c r="D12" s="92">
        <v>330.94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</row>
    <row r="13" spans="1:103" ht="101.25" customHeight="1" x14ac:dyDescent="0.3">
      <c r="A13" s="15" t="s">
        <v>40</v>
      </c>
      <c r="B13" s="16" t="s">
        <v>18</v>
      </c>
      <c r="C13" s="91">
        <v>208000</v>
      </c>
      <c r="D13" s="92">
        <v>9769.5499999999993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</row>
    <row r="14" spans="1:103" ht="101.25" customHeight="1" x14ac:dyDescent="0.3">
      <c r="A14" s="15" t="s">
        <v>71</v>
      </c>
      <c r="B14" s="16" t="s">
        <v>70</v>
      </c>
      <c r="C14" s="91"/>
      <c r="D14" s="92">
        <v>7732.14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</row>
    <row r="15" spans="1:103" ht="101.25" customHeight="1" x14ac:dyDescent="0.3">
      <c r="A15" s="15" t="s">
        <v>64</v>
      </c>
      <c r="B15" s="16" t="s">
        <v>65</v>
      </c>
      <c r="C15" s="91"/>
      <c r="D15" s="9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</row>
    <row r="16" spans="1:103" ht="101.25" customHeight="1" x14ac:dyDescent="0.3">
      <c r="A16" s="15" t="s">
        <v>41</v>
      </c>
      <c r="B16" s="16" t="s">
        <v>42</v>
      </c>
      <c r="C16" s="91"/>
      <c r="D16" s="92">
        <v>195200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</row>
    <row r="17" spans="1:103" ht="101.25" customHeight="1" thickBot="1" x14ac:dyDescent="0.35">
      <c r="A17" s="18" t="s">
        <v>19</v>
      </c>
      <c r="B17" s="19" t="s">
        <v>47</v>
      </c>
      <c r="C17" s="93">
        <v>3020483.08</v>
      </c>
      <c r="D17" s="94">
        <v>1728652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</row>
    <row r="18" spans="1:103" ht="76.5" customHeight="1" x14ac:dyDescent="0.3">
      <c r="A18" s="8"/>
      <c r="B18" s="8"/>
      <c r="C18" s="8"/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</row>
    <row r="19" spans="1:103" x14ac:dyDescent="0.3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</row>
    <row r="20" spans="1:103" x14ac:dyDescent="0.3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</row>
    <row r="21" spans="1:103" x14ac:dyDescent="0.3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</row>
    <row r="22" spans="1:103" x14ac:dyDescent="0.3"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</row>
    <row r="23" spans="1:103" x14ac:dyDescent="0.3"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</row>
    <row r="24" spans="1:103" s="1" customFormat="1" x14ac:dyDescent="0.3"/>
    <row r="25" spans="1:103" s="1" customFormat="1" x14ac:dyDescent="0.3"/>
    <row r="26" spans="1:103" s="1" customFormat="1" x14ac:dyDescent="0.3"/>
    <row r="27" spans="1:103" s="1" customFormat="1" x14ac:dyDescent="0.3"/>
    <row r="28" spans="1:103" s="1" customFormat="1" x14ac:dyDescent="0.3"/>
    <row r="29" spans="1:103" s="1" customFormat="1" x14ac:dyDescent="0.3"/>
    <row r="30" spans="1:103" s="1" customFormat="1" x14ac:dyDescent="0.3"/>
    <row r="31" spans="1:103" s="1" customFormat="1" x14ac:dyDescent="0.3"/>
    <row r="32" spans="1:103" s="1" customFormat="1" x14ac:dyDescent="0.3"/>
    <row r="33" s="1" customFormat="1" x14ac:dyDescent="0.3"/>
    <row r="34" s="1" customFormat="1" x14ac:dyDescent="0.3"/>
    <row r="35" s="1" customFormat="1" x14ac:dyDescent="0.3"/>
    <row r="36" s="1" customFormat="1" x14ac:dyDescent="0.3"/>
    <row r="37" s="1" customFormat="1" x14ac:dyDescent="0.3"/>
    <row r="38" s="1" customFormat="1" x14ac:dyDescent="0.3"/>
    <row r="39" s="1" customFormat="1" x14ac:dyDescent="0.3"/>
    <row r="40" s="1" customFormat="1" x14ac:dyDescent="0.3"/>
  </sheetData>
  <mergeCells count="2">
    <mergeCell ref="A4:D4"/>
    <mergeCell ref="A6:C6"/>
  </mergeCells>
  <phoneticPr fontId="0" type="noConversion"/>
  <printOptions horizontalCentered="1"/>
  <pageMargins left="0" right="0" top="0" bottom="0" header="0" footer="0"/>
  <pageSetup paperSize="9" scale="60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1"/>
  <sheetViews>
    <sheetView showGridLines="0" view="pageBreakPreview" zoomScale="80" zoomScaleNormal="100" zoomScaleSheetLayoutView="80" workbookViewId="0">
      <selection activeCell="F1" sqref="F1:H1048576"/>
    </sheetView>
  </sheetViews>
  <sheetFormatPr defaultRowHeight="20.25" x14ac:dyDescent="0.3"/>
  <cols>
    <col min="1" max="1" width="56" style="35" customWidth="1"/>
    <col min="2" max="2" width="44.42578125" style="35" customWidth="1"/>
    <col min="3" max="3" width="25.7109375" style="35" customWidth="1"/>
    <col min="4" max="4" width="24.42578125" style="35" customWidth="1"/>
    <col min="5" max="16384" width="9.140625" style="8"/>
  </cols>
  <sheetData>
    <row r="1" spans="1:65" ht="33.75" customHeight="1" thickBot="1" x14ac:dyDescent="0.35">
      <c r="A1" s="103" t="s">
        <v>5</v>
      </c>
      <c r="B1" s="103"/>
      <c r="C1" s="103"/>
      <c r="D1" s="103"/>
    </row>
    <row r="2" spans="1:65" ht="69.75" customHeight="1" thickBot="1" x14ac:dyDescent="0.35">
      <c r="A2" s="84" t="s">
        <v>0</v>
      </c>
      <c r="B2" s="75" t="s">
        <v>8</v>
      </c>
      <c r="C2" s="75" t="s">
        <v>76</v>
      </c>
      <c r="D2" s="85" t="s">
        <v>37</v>
      </c>
    </row>
    <row r="3" spans="1:65" ht="36.75" customHeight="1" thickBot="1" x14ac:dyDescent="0.35">
      <c r="A3" s="20">
        <v>1</v>
      </c>
      <c r="B3" s="21" t="s">
        <v>38</v>
      </c>
      <c r="C3" s="21" t="s">
        <v>12</v>
      </c>
      <c r="D3" s="22" t="s">
        <v>39</v>
      </c>
    </row>
    <row r="4" spans="1:65" ht="39" customHeight="1" thickBot="1" x14ac:dyDescent="0.35">
      <c r="A4" s="80" t="s">
        <v>2</v>
      </c>
      <c r="B4" s="81" t="s">
        <v>4</v>
      </c>
      <c r="C4" s="82">
        <f>C5+C11+C13+C15+C18+C21</f>
        <v>3262483.08</v>
      </c>
      <c r="D4" s="83">
        <f>D5+D11+D13+D15+D18+D21</f>
        <v>467339.63</v>
      </c>
    </row>
    <row r="5" spans="1:65" ht="37.5" customHeight="1" thickBot="1" x14ac:dyDescent="0.35">
      <c r="A5" s="23" t="s">
        <v>9</v>
      </c>
      <c r="B5" s="24" t="s">
        <v>10</v>
      </c>
      <c r="C5" s="25">
        <f>SUM(C6:C10)</f>
        <v>1495834.02</v>
      </c>
      <c r="D5" s="26">
        <f>SUM(D6:D10)</f>
        <v>280795.77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</row>
    <row r="6" spans="1:65" ht="102" customHeight="1" x14ac:dyDescent="0.3">
      <c r="A6" s="28" t="s">
        <v>11</v>
      </c>
      <c r="B6" s="29" t="s">
        <v>20</v>
      </c>
      <c r="C6" s="17">
        <v>556100</v>
      </c>
      <c r="D6" s="17">
        <v>95086.67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</row>
    <row r="7" spans="1:65" ht="102" customHeight="1" x14ac:dyDescent="0.3">
      <c r="A7" s="30" t="s">
        <v>48</v>
      </c>
      <c r="B7" s="31" t="s">
        <v>49</v>
      </c>
      <c r="C7" s="17"/>
      <c r="D7" s="3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</row>
    <row r="8" spans="1:65" ht="130.5" customHeight="1" x14ac:dyDescent="0.3">
      <c r="A8" s="30" t="s">
        <v>21</v>
      </c>
      <c r="B8" s="31" t="s">
        <v>22</v>
      </c>
      <c r="C8" s="17">
        <v>907434.02</v>
      </c>
      <c r="D8" s="17">
        <v>175393.1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</row>
    <row r="9" spans="1:65" ht="59.25" customHeight="1" x14ac:dyDescent="0.3">
      <c r="A9" s="30" t="s">
        <v>45</v>
      </c>
      <c r="B9" s="31" t="s">
        <v>46</v>
      </c>
      <c r="C9" s="17"/>
      <c r="D9" s="3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</row>
    <row r="10" spans="1:65" ht="40.5" customHeight="1" thickBot="1" x14ac:dyDescent="0.35">
      <c r="A10" s="78" t="s">
        <v>23</v>
      </c>
      <c r="B10" s="79" t="s">
        <v>24</v>
      </c>
      <c r="C10" s="17">
        <v>32300</v>
      </c>
      <c r="D10" s="17">
        <v>10316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</row>
    <row r="11" spans="1:65" ht="40.5" customHeight="1" thickBot="1" x14ac:dyDescent="0.35">
      <c r="A11" s="23" t="s">
        <v>25</v>
      </c>
      <c r="B11" s="24" t="s">
        <v>26</v>
      </c>
      <c r="C11" s="33">
        <f>SUM(C12)</f>
        <v>152400</v>
      </c>
      <c r="D11" s="26">
        <f>SUM(D12)</f>
        <v>23826.89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</row>
    <row r="12" spans="1:65" ht="40.5" customHeight="1" thickBot="1" x14ac:dyDescent="0.35">
      <c r="A12" s="78" t="s">
        <v>27</v>
      </c>
      <c r="B12" s="79" t="s">
        <v>28</v>
      </c>
      <c r="C12" s="17">
        <v>152400</v>
      </c>
      <c r="D12" s="17">
        <v>23826.89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1:65" ht="40.5" customHeight="1" thickBot="1" x14ac:dyDescent="0.35">
      <c r="A13" s="23" t="s">
        <v>69</v>
      </c>
      <c r="B13" s="24" t="s">
        <v>66</v>
      </c>
      <c r="C13" s="33">
        <f>SUM(C14)</f>
        <v>0</v>
      </c>
      <c r="D13" s="26">
        <f>SUM(D14)</f>
        <v>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</row>
    <row r="14" spans="1:65" ht="40.5" customHeight="1" thickBot="1" x14ac:dyDescent="0.35">
      <c r="A14" s="76" t="s">
        <v>68</v>
      </c>
      <c r="B14" s="77" t="s">
        <v>67</v>
      </c>
      <c r="C14" s="86"/>
      <c r="D14" s="8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40.5" customHeight="1" thickBot="1" x14ac:dyDescent="0.35">
      <c r="A15" s="23" t="s">
        <v>29</v>
      </c>
      <c r="B15" s="24" t="s">
        <v>30</v>
      </c>
      <c r="C15" s="25">
        <f>SUM(C16:C17)</f>
        <v>277043.8</v>
      </c>
      <c r="D15" s="26">
        <f>SUM(D16:D17)</f>
        <v>99453.98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40.5" customHeight="1" x14ac:dyDescent="0.3">
      <c r="A16" s="28" t="s">
        <v>43</v>
      </c>
      <c r="B16" s="29" t="s">
        <v>44</v>
      </c>
      <c r="C16" s="17">
        <v>265043.8</v>
      </c>
      <c r="D16" s="17">
        <v>99453.98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1:65" ht="40.5" customHeight="1" thickBot="1" x14ac:dyDescent="0.35">
      <c r="A17" s="66" t="s">
        <v>50</v>
      </c>
      <c r="B17" s="34" t="s">
        <v>51</v>
      </c>
      <c r="C17" s="17">
        <v>12000</v>
      </c>
      <c r="D17" s="1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</row>
    <row r="18" spans="1:65" ht="40.5" customHeight="1" thickBot="1" x14ac:dyDescent="0.35">
      <c r="A18" s="23" t="s">
        <v>31</v>
      </c>
      <c r="B18" s="24" t="s">
        <v>32</v>
      </c>
      <c r="C18" s="25">
        <f>C19+C20</f>
        <v>1337205.26</v>
      </c>
      <c r="D18" s="26">
        <f>D19+D20</f>
        <v>63262.99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1:65" ht="40.5" customHeight="1" x14ac:dyDescent="0.3">
      <c r="A19" s="28" t="s">
        <v>33</v>
      </c>
      <c r="B19" s="29" t="s">
        <v>34</v>
      </c>
      <c r="C19" s="17"/>
      <c r="D19" s="1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</row>
    <row r="20" spans="1:65" ht="40.5" customHeight="1" thickBot="1" x14ac:dyDescent="0.35">
      <c r="A20" s="95" t="s">
        <v>35</v>
      </c>
      <c r="B20" s="96" t="s">
        <v>36</v>
      </c>
      <c r="C20" s="17">
        <v>1337205.26</v>
      </c>
      <c r="D20" s="17">
        <v>63262.99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1:65" ht="42" customHeight="1" thickBot="1" x14ac:dyDescent="0.35">
      <c r="A21" s="99" t="s">
        <v>74</v>
      </c>
      <c r="B21" s="100" t="s">
        <v>72</v>
      </c>
      <c r="C21" s="25">
        <f>SUM(C22)</f>
        <v>0</v>
      </c>
      <c r="D21" s="26">
        <f>SUM(D22)</f>
        <v>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</row>
    <row r="22" spans="1:65" ht="76.5" customHeight="1" thickBot="1" x14ac:dyDescent="0.35">
      <c r="A22" s="97" t="s">
        <v>74</v>
      </c>
      <c r="B22" s="98" t="s">
        <v>73</v>
      </c>
      <c r="C22" s="17"/>
      <c r="D22" s="1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1:65" ht="40.5" customHeight="1" thickBot="1" x14ac:dyDescent="0.35">
      <c r="A23" s="67" t="s">
        <v>3</v>
      </c>
      <c r="B23" s="21" t="s">
        <v>4</v>
      </c>
      <c r="C23" s="88"/>
      <c r="D23" s="6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</row>
    <row r="24" spans="1:65" x14ac:dyDescent="0.3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1:65" x14ac:dyDescent="0.3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</row>
    <row r="26" spans="1:65" ht="28.5" customHeight="1" x14ac:dyDescent="0.3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1:65" x14ac:dyDescent="0.3"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</row>
    <row r="28" spans="1:65" x14ac:dyDescent="0.3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1:65" x14ac:dyDescent="0.3"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</row>
    <row r="30" spans="1:65" x14ac:dyDescent="0.3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1:65" x14ac:dyDescent="0.3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x14ac:dyDescent="0.3"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pans="5:65" x14ac:dyDescent="0.3"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</row>
    <row r="34" spans="5:65" x14ac:dyDescent="0.3"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</row>
    <row r="35" spans="5:65" x14ac:dyDescent="0.3"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</row>
    <row r="36" spans="5:65" x14ac:dyDescent="0.3"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</row>
    <row r="37" spans="5:65" x14ac:dyDescent="0.3"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</row>
    <row r="38" spans="5:65" x14ac:dyDescent="0.3"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</row>
    <row r="39" spans="5:65" x14ac:dyDescent="0.3"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</row>
    <row r="40" spans="5:65" x14ac:dyDescent="0.3"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</row>
    <row r="41" spans="5:65" x14ac:dyDescent="0.3"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</row>
    <row r="42" spans="5:65" x14ac:dyDescent="0.3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</row>
    <row r="43" spans="5:65" x14ac:dyDescent="0.3"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</row>
    <row r="44" spans="5:65" x14ac:dyDescent="0.3"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</row>
    <row r="45" spans="5:65" x14ac:dyDescent="0.3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</row>
    <row r="46" spans="5:65" x14ac:dyDescent="0.3"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</row>
    <row r="47" spans="5:65" x14ac:dyDescent="0.3"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</row>
    <row r="48" spans="5:65" x14ac:dyDescent="0.3"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</row>
    <row r="49" spans="5:65" x14ac:dyDescent="0.3"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</row>
    <row r="50" spans="5:65" x14ac:dyDescent="0.3"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</row>
    <row r="51" spans="5:65" x14ac:dyDescent="0.3"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</row>
    <row r="52" spans="5:65" x14ac:dyDescent="0.3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</row>
    <row r="53" spans="5:65" x14ac:dyDescent="0.3"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</row>
    <row r="54" spans="5:65" x14ac:dyDescent="0.3"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</row>
    <row r="55" spans="5:65" x14ac:dyDescent="0.3"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</row>
    <row r="56" spans="5:65" x14ac:dyDescent="0.3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</row>
    <row r="57" spans="5:65" x14ac:dyDescent="0.3"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</row>
    <row r="58" spans="5:65" x14ac:dyDescent="0.3"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</row>
    <row r="59" spans="5:65" x14ac:dyDescent="0.3"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</row>
    <row r="60" spans="5:65" x14ac:dyDescent="0.3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</row>
    <row r="61" spans="5:65" x14ac:dyDescent="0.3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</row>
    <row r="62" spans="5:65" x14ac:dyDescent="0.3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</row>
    <row r="63" spans="5:65" x14ac:dyDescent="0.3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</row>
    <row r="64" spans="5:65" x14ac:dyDescent="0.3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</row>
    <row r="65" spans="5:65" x14ac:dyDescent="0.3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</row>
    <row r="66" spans="5:65" x14ac:dyDescent="0.3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</row>
    <row r="67" spans="5:65" x14ac:dyDescent="0.3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</row>
    <row r="68" spans="5:65" x14ac:dyDescent="0.3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</row>
    <row r="69" spans="5:65" x14ac:dyDescent="0.3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</row>
    <row r="70" spans="5:65" x14ac:dyDescent="0.3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</row>
    <row r="71" spans="5:65" x14ac:dyDescent="0.3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</row>
    <row r="72" spans="5:65" x14ac:dyDescent="0.3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</row>
    <row r="73" spans="5:65" x14ac:dyDescent="0.3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</row>
    <row r="74" spans="5:65" x14ac:dyDescent="0.3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</row>
    <row r="75" spans="5:65" x14ac:dyDescent="0.3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</row>
    <row r="76" spans="5:65" x14ac:dyDescent="0.3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</row>
    <row r="77" spans="5:65" x14ac:dyDescent="0.3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5:65" x14ac:dyDescent="0.3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</row>
    <row r="79" spans="5:65" x14ac:dyDescent="0.3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</row>
    <row r="80" spans="5:65" x14ac:dyDescent="0.3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</row>
    <row r="81" spans="1:4" s="36" customFormat="1" ht="14.25" customHeight="1" x14ac:dyDescent="0.2">
      <c r="A81" s="35"/>
      <c r="B81" s="35"/>
      <c r="C81" s="35"/>
      <c r="D81" s="35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67" orientation="portrait" verticalDpi="1200" r:id="rId1"/>
  <headerFooter alignWithMargins="0">
    <oddHeader>&amp;R&amp;"Tahoma,обычный"&amp;8Форма 0503317 с.&amp;P</oddHeader>
  </headerFooter>
  <colBreaks count="1" manualBreakCount="1">
    <brk id="4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2"/>
  <sheetViews>
    <sheetView view="pageBreakPreview" zoomScale="90" zoomScaleNormal="100" zoomScaleSheetLayoutView="90" workbookViewId="0">
      <selection activeCell="C5" sqref="C5"/>
    </sheetView>
  </sheetViews>
  <sheetFormatPr defaultRowHeight="20.25" x14ac:dyDescent="0.3"/>
  <cols>
    <col min="1" max="1" width="47.140625" style="56" customWidth="1"/>
    <col min="2" max="2" width="40.85546875" style="56" customWidth="1"/>
    <col min="3" max="4" width="23.42578125" style="56" customWidth="1"/>
    <col min="5" max="6" width="9.140625" style="2"/>
    <col min="7" max="7" width="36" style="2" customWidth="1"/>
    <col min="8" max="8" width="16.7109375" style="2" customWidth="1"/>
    <col min="9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 x14ac:dyDescent="0.3">
      <c r="A1" s="104" t="s">
        <v>52</v>
      </c>
      <c r="B1" s="104"/>
      <c r="C1" s="104"/>
      <c r="D1" s="104"/>
    </row>
    <row r="2" spans="1:176" s="1" customFormat="1" ht="34.9" customHeight="1" thickBot="1" x14ac:dyDescent="0.35">
      <c r="A2" s="37"/>
      <c r="B2" s="37"/>
      <c r="C2" s="37"/>
      <c r="D2" s="37"/>
    </row>
    <row r="3" spans="1:176" ht="98.25" customHeight="1" thickBot="1" x14ac:dyDescent="0.35">
      <c r="A3" s="38" t="s">
        <v>0</v>
      </c>
      <c r="B3" s="39" t="s">
        <v>53</v>
      </c>
      <c r="C3" s="40" t="s">
        <v>54</v>
      </c>
      <c r="D3" s="41" t="s">
        <v>37</v>
      </c>
    </row>
    <row r="4" spans="1:176" ht="27.75" customHeight="1" thickBot="1" x14ac:dyDescent="0.35">
      <c r="A4" s="62">
        <v>1</v>
      </c>
      <c r="B4" s="63" t="s">
        <v>38</v>
      </c>
      <c r="C4" s="64" t="s">
        <v>12</v>
      </c>
      <c r="D4" s="65" t="s">
        <v>39</v>
      </c>
    </row>
    <row r="5" spans="1:176" s="44" customFormat="1" ht="82.5" customHeight="1" x14ac:dyDescent="0.3">
      <c r="A5" s="58" t="s">
        <v>55</v>
      </c>
      <c r="B5" s="59" t="s">
        <v>56</v>
      </c>
      <c r="C5" s="60">
        <f>G5</f>
        <v>0</v>
      </c>
      <c r="D5" s="61">
        <f>H5</f>
        <v>1479561.48</v>
      </c>
      <c r="E5" s="42"/>
      <c r="F5" s="42"/>
      <c r="G5" s="43">
        <f>Доходы!C9-Расходы!C4</f>
        <v>0</v>
      </c>
      <c r="H5" s="43">
        <f>Доходы!D9-Расходы!D4</f>
        <v>1479561.48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</row>
    <row r="6" spans="1:176" ht="42" hidden="1" customHeight="1" x14ac:dyDescent="0.3">
      <c r="A6" s="45" t="s">
        <v>57</v>
      </c>
      <c r="B6" s="46" t="s">
        <v>58</v>
      </c>
      <c r="C6" s="47">
        <v>0</v>
      </c>
      <c r="D6" s="48">
        <v>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</row>
    <row r="7" spans="1:176" ht="47.25" customHeight="1" x14ac:dyDescent="0.3">
      <c r="A7" s="45" t="s">
        <v>59</v>
      </c>
      <c r="B7" s="46" t="s">
        <v>60</v>
      </c>
      <c r="C7" s="69">
        <f>G5</f>
        <v>0</v>
      </c>
      <c r="D7" s="70">
        <f>H5</f>
        <v>1479561.48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</row>
    <row r="8" spans="1:176" ht="63" customHeight="1" thickBot="1" x14ac:dyDescent="0.35">
      <c r="A8" s="50" t="s">
        <v>61</v>
      </c>
      <c r="B8" s="51" t="s">
        <v>4</v>
      </c>
      <c r="C8" s="60">
        <f>G5</f>
        <v>0</v>
      </c>
      <c r="D8" s="61">
        <f>H5</f>
        <v>1479561.48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</row>
    <row r="9" spans="1:176" s="55" customFormat="1" x14ac:dyDescent="0.3">
      <c r="A9" s="52"/>
      <c r="B9" s="53"/>
      <c r="C9" s="54"/>
      <c r="D9" s="54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</row>
    <row r="12" spans="1:176" x14ac:dyDescent="0.3">
      <c r="C12" s="57"/>
      <c r="D12" s="57"/>
    </row>
  </sheetData>
  <mergeCells count="1">
    <mergeCell ref="A1:D1"/>
  </mergeCells>
  <printOptions horizontalCentered="1"/>
  <pageMargins left="0" right="0" top="0" bottom="0" header="0" footer="0"/>
  <pageSetup paperSize="9" scale="66" orientation="portrait" r:id="rId1"/>
  <colBreaks count="1" manualBreakCount="1">
    <brk id="4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2020-05-12T13:17:58Z</cp:lastPrinted>
  <dcterms:created xsi:type="dcterms:W3CDTF">2005-02-01T12:32:18Z</dcterms:created>
  <dcterms:modified xsi:type="dcterms:W3CDTF">2024-05-03T09:16:31Z</dcterms:modified>
</cp:coreProperties>
</file>